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<sst xmlns="http://schemas.openxmlformats.org/spreadsheetml/2006/main" count="31" uniqueCount="26">
  <si>
    <t>HABERES</t>
  </si>
  <si>
    <t xml:space="preserve"> </t>
  </si>
  <si>
    <t>IMPORTE</t>
  </si>
  <si>
    <t>DEDUCCIONES</t>
  </si>
  <si>
    <t>%</t>
  </si>
  <si>
    <t>JUBILACION</t>
  </si>
  <si>
    <t>LEY 19032</t>
  </si>
  <si>
    <t>ADICCIONALES</t>
  </si>
  <si>
    <t xml:space="preserve">TOTAL </t>
  </si>
  <si>
    <t>IMPORTE NETO A COBRAR</t>
  </si>
  <si>
    <t>PRESENTISMO</t>
  </si>
  <si>
    <t>OBRA SOCIAL OSECAC</t>
  </si>
  <si>
    <t>APELLIDO Y NOMBRE</t>
  </si>
  <si>
    <t>LEGAJO Nº</t>
  </si>
  <si>
    <t>CUIT Nº</t>
  </si>
  <si>
    <t>WWW.ECONOBLOG.COM.AR</t>
  </si>
  <si>
    <t>ANTIGÜEDAD</t>
  </si>
  <si>
    <t>SUELDO BÁSICO</t>
  </si>
  <si>
    <t>HORAS</t>
  </si>
  <si>
    <t>FERIADO</t>
  </si>
  <si>
    <t>TOTAL DE DEDUCIONES</t>
  </si>
  <si>
    <t>TOTALES REMUNERATIVOS</t>
  </si>
  <si>
    <t xml:space="preserve">AYUDANTE </t>
  </si>
  <si>
    <t>SINDICATO Art.47 CCT</t>
  </si>
  <si>
    <t>APORTE ANUAL</t>
  </si>
  <si>
    <t>LIQUIDACION HABERES MES ENERO 2020</t>
  </si>
</sst>
</file>

<file path=xl/styles.xml><?xml version="1.0" encoding="utf-8"?>
<styleSheet xmlns="http://schemas.openxmlformats.org/spreadsheetml/2006/main">
  <numFmts count="28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Sí&quot;;&quot;Sí&quot;;&quot;No&quot;"/>
    <numFmt numFmtId="179" formatCode="&quot;Verdadero&quot;;&quot;Verdadero&quot;;&quot;Falso&quot;"/>
    <numFmt numFmtId="180" formatCode="&quot;Activado&quot;;&quot;Activado&quot;;&quot;Desactivado&quot;"/>
    <numFmt numFmtId="181" formatCode="[$€-2]\ #,##0.00_);[Red]\([$€-2]\ #,##0.00\)"/>
    <numFmt numFmtId="182" formatCode="0.0"/>
    <numFmt numFmtId="183" formatCode="&quot;$&quot;\ #,##0.00"/>
  </numFmts>
  <fonts count="24">
    <font>
      <sz val="11"/>
      <color indexed="8"/>
      <name val="Calibri"/>
      <family val="2"/>
    </font>
    <font>
      <b/>
      <sz val="8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Lucida Sans Unicode"/>
      <family val="2"/>
    </font>
    <font>
      <sz val="14"/>
      <color indexed="8"/>
      <name val="Calibri"/>
      <family val="2"/>
    </font>
    <font>
      <u val="single"/>
      <sz val="11"/>
      <color indexed="36"/>
      <name val="Calibri"/>
      <family val="2"/>
    </font>
    <font>
      <i/>
      <sz val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4" borderId="0" applyNumberFormat="0" applyBorder="0" applyAlignment="0" applyProtection="0"/>
    <xf numFmtId="0" fontId="5" fillId="16" borderId="1" applyNumberFormat="0" applyAlignment="0" applyProtection="0"/>
    <xf numFmtId="0" fontId="6" fillId="17" borderId="2" applyNumberFormat="0" applyAlignment="0" applyProtection="0"/>
    <xf numFmtId="0" fontId="7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9" fillId="7" borderId="1" applyNumberFormat="0" applyAlignment="0" applyProtection="0"/>
    <xf numFmtId="0" fontId="1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8" fillId="0" borderId="8" applyNumberFormat="0" applyFill="0" applyAlignment="0" applyProtection="0"/>
    <xf numFmtId="0" fontId="19" fillId="0" borderId="9" applyNumberFormat="0" applyFill="0" applyAlignment="0" applyProtection="0"/>
  </cellStyleXfs>
  <cellXfs count="94">
    <xf numFmtId="0" fontId="0" fillId="0" borderId="0" xfId="0" applyAlignment="1">
      <alignment/>
    </xf>
    <xf numFmtId="15" fontId="1" fillId="16" borderId="10" xfId="0" applyNumberFormat="1" applyFont="1" applyFill="1" applyBorder="1" applyAlignment="1">
      <alignment horizontal="center" vertical="center"/>
    </xf>
    <xf numFmtId="15" fontId="1" fillId="16" borderId="11" xfId="0" applyNumberFormat="1" applyFont="1" applyFill="1" applyBorder="1" applyAlignment="1">
      <alignment/>
    </xf>
    <xf numFmtId="1" fontId="2" fillId="0" borderId="12" xfId="0" applyNumberFormat="1" applyFont="1" applyFill="1" applyBorder="1" applyAlignment="1">
      <alignment horizontal="center"/>
    </xf>
    <xf numFmtId="9" fontId="2" fillId="0" borderId="12" xfId="0" applyNumberFormat="1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1" fontId="2" fillId="0" borderId="12" xfId="0" applyNumberFormat="1" applyFont="1" applyBorder="1" applyAlignment="1">
      <alignment horizontal="center"/>
    </xf>
    <xf numFmtId="2" fontId="2" fillId="0" borderId="12" xfId="0" applyNumberFormat="1" applyFont="1" applyBorder="1" applyAlignment="1">
      <alignment horizontal="center"/>
    </xf>
    <xf numFmtId="44" fontId="2" fillId="0" borderId="13" xfId="50" applyFont="1" applyBorder="1" applyAlignment="1">
      <alignment/>
    </xf>
    <xf numFmtId="0" fontId="2" fillId="0" borderId="14" xfId="0" applyFont="1" applyBorder="1" applyAlignment="1">
      <alignment/>
    </xf>
    <xf numFmtId="44" fontId="2" fillId="0" borderId="15" xfId="5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1" fillId="16" borderId="18" xfId="0" applyFont="1" applyFill="1" applyBorder="1" applyAlignment="1">
      <alignment horizontal="center"/>
    </xf>
    <xf numFmtId="15" fontId="2" fillId="0" borderId="19" xfId="0" applyNumberFormat="1" applyFont="1" applyFill="1" applyBorder="1" applyAlignment="1">
      <alignment vertical="center"/>
    </xf>
    <xf numFmtId="44" fontId="2" fillId="0" borderId="13" xfId="50" applyFont="1" applyFill="1" applyBorder="1" applyAlignment="1">
      <alignment horizontal="center"/>
    </xf>
    <xf numFmtId="15" fontId="2" fillId="0" borderId="19" xfId="0" applyNumberFormat="1" applyFont="1" applyBorder="1" applyAlignment="1">
      <alignment vertical="center"/>
    </xf>
    <xf numFmtId="15" fontId="2" fillId="0" borderId="19" xfId="0" applyNumberFormat="1" applyFont="1" applyBorder="1" applyAlignment="1">
      <alignment horizontal="left" vertical="center"/>
    </xf>
    <xf numFmtId="0" fontId="1" fillId="0" borderId="20" xfId="0" applyFont="1" applyBorder="1" applyAlignment="1">
      <alignment horizontal="center"/>
    </xf>
    <xf numFmtId="0" fontId="2" fillId="0" borderId="21" xfId="0" applyFont="1" applyBorder="1" applyAlignment="1">
      <alignment/>
    </xf>
    <xf numFmtId="15" fontId="2" fillId="0" borderId="0" xfId="0" applyNumberFormat="1" applyFont="1" applyFill="1" applyBorder="1" applyAlignment="1">
      <alignment vertical="center"/>
    </xf>
    <xf numFmtId="15" fontId="2" fillId="0" borderId="22" xfId="0" applyNumberFormat="1" applyFont="1" applyFill="1" applyBorder="1" applyAlignment="1">
      <alignment vertical="center"/>
    </xf>
    <xf numFmtId="15" fontId="2" fillId="0" borderId="12" xfId="0" applyNumberFormat="1" applyFont="1" applyFill="1" applyBorder="1" applyAlignment="1">
      <alignment vertical="center"/>
    </xf>
    <xf numFmtId="0" fontId="20" fillId="0" borderId="0" xfId="0" applyFont="1" applyAlignment="1">
      <alignment horizontal="left" indent="1"/>
    </xf>
    <xf numFmtId="0" fontId="20" fillId="0" borderId="0" xfId="0" applyFont="1" applyAlignment="1">
      <alignment/>
    </xf>
    <xf numFmtId="0" fontId="2" fillId="0" borderId="20" xfId="0" applyFont="1" applyBorder="1" applyAlignment="1">
      <alignment/>
    </xf>
    <xf numFmtId="44" fontId="2" fillId="0" borderId="23" xfId="50" applyFont="1" applyBorder="1" applyAlignment="1">
      <alignment/>
    </xf>
    <xf numFmtId="15" fontId="2" fillId="0" borderId="24" xfId="0" applyNumberFormat="1" applyFont="1" applyFill="1" applyBorder="1" applyAlignment="1">
      <alignment horizontal="left" vertical="center"/>
    </xf>
    <xf numFmtId="1" fontId="2" fillId="0" borderId="14" xfId="0" applyNumberFormat="1" applyFont="1" applyFill="1" applyBorder="1" applyAlignment="1">
      <alignment horizontal="center"/>
    </xf>
    <xf numFmtId="44" fontId="2" fillId="0" borderId="14" xfId="50" applyFont="1" applyFill="1" applyBorder="1" applyAlignment="1">
      <alignment horizontal="center"/>
    </xf>
    <xf numFmtId="0" fontId="1" fillId="0" borderId="16" xfId="0" applyFont="1" applyBorder="1" applyAlignment="1">
      <alignment horizontal="center"/>
    </xf>
    <xf numFmtId="2" fontId="2" fillId="16" borderId="25" xfId="0" applyNumberFormat="1" applyFont="1" applyFill="1" applyBorder="1" applyAlignment="1">
      <alignment/>
    </xf>
    <xf numFmtId="2" fontId="1" fillId="16" borderId="11" xfId="0" applyNumberFormat="1" applyFont="1" applyFill="1" applyBorder="1" applyAlignment="1">
      <alignment horizontal="center"/>
    </xf>
    <xf numFmtId="44" fontId="1" fillId="16" borderId="26" xfId="50" applyFont="1" applyFill="1" applyBorder="1" applyAlignment="1">
      <alignment horizontal="center"/>
    </xf>
    <xf numFmtId="44" fontId="2" fillId="0" borderId="13" xfId="50" applyFont="1" applyFill="1" applyBorder="1" applyAlignment="1">
      <alignment/>
    </xf>
    <xf numFmtId="0" fontId="2" fillId="0" borderId="27" xfId="0" applyFont="1" applyBorder="1" applyAlignment="1">
      <alignment/>
    </xf>
    <xf numFmtId="44" fontId="2" fillId="0" borderId="28" xfId="50" applyFont="1" applyBorder="1" applyAlignment="1">
      <alignment/>
    </xf>
    <xf numFmtId="0" fontId="1" fillId="16" borderId="11" xfId="0" applyFont="1" applyFill="1" applyBorder="1" applyAlignment="1">
      <alignment horizontal="center"/>
    </xf>
    <xf numFmtId="1" fontId="2" fillId="0" borderId="12" xfId="50" applyNumberFormat="1" applyFont="1" applyFill="1" applyBorder="1" applyAlignment="1">
      <alignment horizontal="center"/>
    </xf>
    <xf numFmtId="44" fontId="23" fillId="0" borderId="29" xfId="50" applyFont="1" applyFill="1" applyBorder="1" applyAlignment="1">
      <alignment horizontal="center"/>
    </xf>
    <xf numFmtId="0" fontId="0" fillId="0" borderId="12" xfId="0" applyBorder="1" applyAlignment="1">
      <alignment/>
    </xf>
    <xf numFmtId="44" fontId="2" fillId="0" borderId="30" xfId="50" applyFont="1" applyFill="1" applyBorder="1" applyAlignment="1">
      <alignment horizontal="center"/>
    </xf>
    <xf numFmtId="44" fontId="2" fillId="16" borderId="31" xfId="50" applyFont="1" applyFill="1" applyBorder="1" applyAlignment="1">
      <alignment/>
    </xf>
    <xf numFmtId="1" fontId="2" fillId="0" borderId="32" xfId="50" applyNumberFormat="1" applyFont="1" applyFill="1" applyBorder="1" applyAlignment="1">
      <alignment horizontal="center"/>
    </xf>
    <xf numFmtId="15" fontId="2" fillId="0" borderId="24" xfId="0" applyNumberFormat="1" applyFont="1" applyBorder="1" applyAlignment="1">
      <alignment vertical="center"/>
    </xf>
    <xf numFmtId="2" fontId="2" fillId="0" borderId="14" xfId="0" applyNumberFormat="1" applyFont="1" applyBorder="1" applyAlignment="1">
      <alignment horizontal="center"/>
    </xf>
    <xf numFmtId="0" fontId="0" fillId="0" borderId="14" xfId="0" applyBorder="1" applyAlignment="1">
      <alignment/>
    </xf>
    <xf numFmtId="44" fontId="2" fillId="0" borderId="23" xfId="50" applyFont="1" applyFill="1" applyBorder="1" applyAlignment="1">
      <alignment/>
    </xf>
    <xf numFmtId="15" fontId="1" fillId="16" borderId="20" xfId="0" applyNumberFormat="1" applyFont="1" applyFill="1" applyBorder="1" applyAlignment="1">
      <alignment vertical="center"/>
    </xf>
    <xf numFmtId="2" fontId="2" fillId="16" borderId="14" xfId="0" applyNumberFormat="1" applyFont="1" applyFill="1" applyBorder="1" applyAlignment="1">
      <alignment/>
    </xf>
    <xf numFmtId="44" fontId="1" fillId="16" borderId="14" xfId="50" applyFont="1" applyFill="1" applyBorder="1" applyAlignment="1">
      <alignment horizontal="center"/>
    </xf>
    <xf numFmtId="183" fontId="2" fillId="16" borderId="23" xfId="0" applyNumberFormat="1" applyFont="1" applyFill="1" applyBorder="1" applyAlignment="1">
      <alignment/>
    </xf>
    <xf numFmtId="15" fontId="2" fillId="0" borderId="33" xfId="0" applyNumberFormat="1" applyFont="1" applyFill="1" applyBorder="1" applyAlignment="1">
      <alignment vertical="center"/>
    </xf>
    <xf numFmtId="44" fontId="23" fillId="0" borderId="34" xfId="50" applyFont="1" applyFill="1" applyBorder="1" applyAlignment="1">
      <alignment horizontal="center"/>
    </xf>
    <xf numFmtId="15" fontId="1" fillId="16" borderId="35" xfId="0" applyNumberFormat="1" applyFont="1" applyFill="1" applyBorder="1" applyAlignment="1">
      <alignment vertical="center"/>
    </xf>
    <xf numFmtId="2" fontId="2" fillId="16" borderId="36" xfId="0" applyNumberFormat="1" applyFont="1" applyFill="1" applyBorder="1" applyAlignment="1">
      <alignment/>
    </xf>
    <xf numFmtId="44" fontId="1" fillId="16" borderId="36" xfId="50" applyFont="1" applyFill="1" applyBorder="1" applyAlignment="1">
      <alignment horizontal="center"/>
    </xf>
    <xf numFmtId="183" fontId="2" fillId="16" borderId="37" xfId="0" applyNumberFormat="1" applyFont="1" applyFill="1" applyBorder="1" applyAlignment="1">
      <alignment/>
    </xf>
    <xf numFmtId="44" fontId="2" fillId="0" borderId="0" xfId="50" applyFont="1" applyFill="1" applyBorder="1" applyAlignment="1">
      <alignment horizontal="center"/>
    </xf>
    <xf numFmtId="0" fontId="0" fillId="0" borderId="0" xfId="0" applyFill="1" applyBorder="1" applyAlignment="1">
      <alignment/>
    </xf>
    <xf numFmtId="44" fontId="0" fillId="0" borderId="0" xfId="0" applyNumberFormat="1" applyFill="1" applyBorder="1" applyAlignment="1">
      <alignment/>
    </xf>
    <xf numFmtId="0" fontId="19" fillId="0" borderId="0" xfId="0" applyFont="1" applyFill="1" applyBorder="1" applyAlignment="1">
      <alignment/>
    </xf>
    <xf numFmtId="1" fontId="2" fillId="0" borderId="0" xfId="50" applyNumberFormat="1" applyFont="1" applyFill="1" applyBorder="1" applyAlignment="1">
      <alignment horizontal="center"/>
    </xf>
    <xf numFmtId="0" fontId="2" fillId="0" borderId="12" xfId="0" applyNumberFormat="1" applyFont="1" applyFill="1" applyBorder="1" applyAlignment="1">
      <alignment horizontal="center"/>
    </xf>
    <xf numFmtId="1" fontId="2" fillId="0" borderId="0" xfId="0" applyNumberFormat="1" applyFont="1" applyFill="1" applyBorder="1" applyAlignment="1">
      <alignment horizontal="center"/>
    </xf>
    <xf numFmtId="0" fontId="0" fillId="24" borderId="38" xfId="0" applyFill="1" applyBorder="1" applyAlignment="1">
      <alignment horizontal="center"/>
    </xf>
    <xf numFmtId="0" fontId="0" fillId="24" borderId="39" xfId="0" applyFill="1" applyBorder="1" applyAlignment="1">
      <alignment horizontal="center"/>
    </xf>
    <xf numFmtId="0" fontId="0" fillId="24" borderId="40" xfId="0" applyFill="1" applyBorder="1" applyAlignment="1">
      <alignment horizontal="center"/>
    </xf>
    <xf numFmtId="0" fontId="0" fillId="24" borderId="22" xfId="0" applyFill="1" applyBorder="1" applyAlignment="1">
      <alignment horizontal="center"/>
    </xf>
    <xf numFmtId="0" fontId="0" fillId="24" borderId="41" xfId="0" applyFill="1" applyBorder="1" applyAlignment="1">
      <alignment horizontal="center"/>
    </xf>
    <xf numFmtId="0" fontId="0" fillId="24" borderId="42" xfId="0" applyFill="1" applyBorder="1" applyAlignment="1">
      <alignment horizontal="center"/>
    </xf>
    <xf numFmtId="0" fontId="10" fillId="24" borderId="20" xfId="45" applyFill="1" applyBorder="1" applyAlignment="1" applyProtection="1">
      <alignment horizontal="center"/>
      <protection/>
    </xf>
    <xf numFmtId="0" fontId="21" fillId="24" borderId="43" xfId="0" applyFont="1" applyFill="1" applyBorder="1" applyAlignment="1">
      <alignment horizontal="center"/>
    </xf>
    <xf numFmtId="0" fontId="21" fillId="24" borderId="44" xfId="0" applyFont="1" applyFill="1" applyBorder="1" applyAlignment="1">
      <alignment horizontal="center"/>
    </xf>
    <xf numFmtId="0" fontId="21" fillId="24" borderId="16" xfId="0" applyFont="1" applyFill="1" applyBorder="1" applyAlignment="1">
      <alignment horizontal="center"/>
    </xf>
    <xf numFmtId="0" fontId="21" fillId="24" borderId="17" xfId="0" applyFont="1" applyFill="1" applyBorder="1" applyAlignment="1">
      <alignment horizontal="center"/>
    </xf>
    <xf numFmtId="0" fontId="21" fillId="24" borderId="21" xfId="0" applyFont="1" applyFill="1" applyBorder="1" applyAlignment="1">
      <alignment horizontal="center"/>
    </xf>
    <xf numFmtId="15" fontId="1" fillId="24" borderId="10" xfId="0" applyNumberFormat="1" applyFont="1" applyFill="1" applyBorder="1" applyAlignment="1">
      <alignment horizontal="center" vertical="center"/>
    </xf>
    <xf numFmtId="0" fontId="1" fillId="24" borderId="45" xfId="0" applyFont="1" applyFill="1" applyBorder="1" applyAlignment="1">
      <alignment/>
    </xf>
    <xf numFmtId="0" fontId="1" fillId="24" borderId="18" xfId="0" applyFont="1" applyFill="1" applyBorder="1" applyAlignment="1">
      <alignment/>
    </xf>
    <xf numFmtId="0" fontId="1" fillId="24" borderId="16" xfId="0" applyFont="1" applyFill="1" applyBorder="1" applyAlignment="1">
      <alignment/>
    </xf>
    <xf numFmtId="0" fontId="1" fillId="24" borderId="17" xfId="0" applyFont="1" applyFill="1" applyBorder="1" applyAlignment="1">
      <alignment/>
    </xf>
    <xf numFmtId="0" fontId="1" fillId="24" borderId="21" xfId="0" applyFont="1" applyFill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4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15" fontId="1" fillId="0" borderId="10" xfId="0" applyNumberFormat="1" applyFont="1" applyBorder="1" applyAlignment="1">
      <alignment horizontal="center" vertical="center"/>
    </xf>
    <xf numFmtId="15" fontId="1" fillId="0" borderId="45" xfId="0" applyNumberFormat="1" applyFont="1" applyBorder="1" applyAlignment="1">
      <alignment horizontal="center" vertical="center"/>
    </xf>
    <xf numFmtId="15" fontId="1" fillId="0" borderId="18" xfId="0" applyNumberFormat="1" applyFont="1" applyBorder="1" applyAlignment="1">
      <alignment horizontal="center" vertical="center"/>
    </xf>
    <xf numFmtId="44" fontId="2" fillId="0" borderId="23" xfId="50" applyFont="1" applyBorder="1" applyAlignment="1">
      <alignment/>
    </xf>
    <xf numFmtId="44" fontId="2" fillId="0" borderId="46" xfId="50" applyFont="1" applyBorder="1" applyAlignment="1">
      <alignment/>
    </xf>
    <xf numFmtId="183" fontId="2" fillId="16" borderId="31" xfId="50" applyNumberFormat="1" applyFont="1" applyFill="1" applyBorder="1" applyAlignment="1">
      <alignment/>
    </xf>
    <xf numFmtId="44" fontId="2" fillId="16" borderId="47" xfId="5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conoblog.com.ar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N49"/>
  <sheetViews>
    <sheetView tabSelected="1" view="pageLayout" workbookViewId="0" topLeftCell="A1">
      <selection activeCell="B11" sqref="B11"/>
    </sheetView>
  </sheetViews>
  <sheetFormatPr defaultColWidth="11.421875" defaultRowHeight="15"/>
  <cols>
    <col min="2" max="2" width="31.8515625" style="0" bestFit="1" customWidth="1"/>
    <col min="7" max="7" width="14.8515625" style="0" bestFit="1" customWidth="1"/>
  </cols>
  <sheetData>
    <row r="2" ht="15.75" thickBot="1"/>
    <row r="3" spans="2:5" ht="15">
      <c r="B3" s="65" t="s">
        <v>12</v>
      </c>
      <c r="C3" s="66"/>
      <c r="D3" s="66"/>
      <c r="E3" s="67"/>
    </row>
    <row r="4" spans="2:5" ht="15">
      <c r="B4" s="68" t="s">
        <v>13</v>
      </c>
      <c r="C4" s="69"/>
      <c r="D4" s="69"/>
      <c r="E4" s="70"/>
    </row>
    <row r="5" spans="2:5" ht="15">
      <c r="B5" s="68" t="s">
        <v>14</v>
      </c>
      <c r="C5" s="69"/>
      <c r="D5" s="69"/>
      <c r="E5" s="70"/>
    </row>
    <row r="6" spans="2:5" ht="15">
      <c r="B6" s="68" t="s">
        <v>22</v>
      </c>
      <c r="C6" s="69"/>
      <c r="D6" s="69"/>
      <c r="E6" s="70"/>
    </row>
    <row r="7" spans="2:5" ht="15">
      <c r="B7" s="71" t="s">
        <v>15</v>
      </c>
      <c r="C7" s="72"/>
      <c r="D7" s="72"/>
      <c r="E7" s="73"/>
    </row>
    <row r="8" spans="2:5" ht="15.75" thickBot="1">
      <c r="B8" s="74"/>
      <c r="C8" s="75"/>
      <c r="D8" s="75"/>
      <c r="E8" s="76"/>
    </row>
    <row r="9" spans="2:5" ht="15">
      <c r="B9" s="77" t="s">
        <v>25</v>
      </c>
      <c r="C9" s="78"/>
      <c r="D9" s="78"/>
      <c r="E9" s="79"/>
    </row>
    <row r="10" spans="2:8" ht="15.75" thickBot="1">
      <c r="B10" s="80"/>
      <c r="C10" s="81"/>
      <c r="D10" s="81"/>
      <c r="E10" s="82"/>
      <c r="G10" s="59"/>
      <c r="H10" s="59"/>
    </row>
    <row r="11" spans="2:8" ht="15">
      <c r="B11" s="1" t="s">
        <v>0</v>
      </c>
      <c r="C11" s="2" t="s">
        <v>1</v>
      </c>
      <c r="D11" s="37" t="s">
        <v>18</v>
      </c>
      <c r="E11" s="13" t="s">
        <v>2</v>
      </c>
      <c r="G11" s="61"/>
      <c r="H11" s="61"/>
    </row>
    <row r="12" spans="2:8" ht="15">
      <c r="B12" s="14" t="s">
        <v>17</v>
      </c>
      <c r="C12" s="39">
        <v>34779</v>
      </c>
      <c r="D12" s="38">
        <v>29</v>
      </c>
      <c r="E12" s="15">
        <f>+C12/30*D12</f>
        <v>33619.7</v>
      </c>
      <c r="G12" s="59"/>
      <c r="H12" s="58"/>
    </row>
    <row r="13" spans="2:8" ht="15">
      <c r="B13" s="21" t="s">
        <v>19</v>
      </c>
      <c r="C13" s="22"/>
      <c r="D13" s="38">
        <v>1</v>
      </c>
      <c r="E13" s="15">
        <f>+C12/25*D13</f>
        <v>1391.16</v>
      </c>
      <c r="G13" s="59"/>
      <c r="H13" s="58"/>
    </row>
    <row r="14" spans="2:8" ht="15">
      <c r="B14" s="14" t="s">
        <v>10</v>
      </c>
      <c r="C14" s="4" t="s">
        <v>1</v>
      </c>
      <c r="D14" s="38"/>
      <c r="E14" s="15">
        <f>(E12+E13)*14%</f>
        <v>4901.5204</v>
      </c>
      <c r="G14" s="59"/>
      <c r="H14" s="58"/>
    </row>
    <row r="15" spans="2:14" ht="15">
      <c r="B15" s="14" t="s">
        <v>16</v>
      </c>
      <c r="C15" s="63">
        <v>2</v>
      </c>
      <c r="D15" s="38"/>
      <c r="E15" s="15">
        <f>(E12+E13)*C15%</f>
        <v>700.2172</v>
      </c>
      <c r="G15" s="59"/>
      <c r="H15" s="58"/>
      <c r="K15" s="20"/>
      <c r="L15" s="64"/>
      <c r="M15" s="62"/>
      <c r="N15" s="58"/>
    </row>
    <row r="16" spans="2:8" ht="15">
      <c r="B16" s="21"/>
      <c r="C16" s="39"/>
      <c r="D16" s="38"/>
      <c r="E16" s="15"/>
      <c r="G16" s="59"/>
      <c r="H16" s="60"/>
    </row>
    <row r="17" spans="2:8" ht="15.75" thickBot="1">
      <c r="B17" s="27"/>
      <c r="C17" s="28" t="s">
        <v>1</v>
      </c>
      <c r="D17" s="29" t="s">
        <v>1</v>
      </c>
      <c r="E17" s="26"/>
      <c r="G17" s="59"/>
      <c r="H17" s="59"/>
    </row>
    <row r="18" spans="2:5" ht="15.75" thickBot="1">
      <c r="B18" s="87" t="s">
        <v>21</v>
      </c>
      <c r="C18" s="88"/>
      <c r="D18" s="89"/>
      <c r="E18" s="42">
        <f>SUM(E12:E17)</f>
        <v>40612.5976</v>
      </c>
    </row>
    <row r="19" spans="2:5" ht="15">
      <c r="B19" s="1" t="s">
        <v>3</v>
      </c>
      <c r="C19" s="32" t="s">
        <v>4</v>
      </c>
      <c r="D19" s="31"/>
      <c r="E19" s="33" t="s">
        <v>2</v>
      </c>
    </row>
    <row r="20" spans="2:5" ht="15">
      <c r="B20" s="16" t="s">
        <v>5</v>
      </c>
      <c r="C20" s="5">
        <v>11</v>
      </c>
      <c r="D20" s="40"/>
      <c r="E20" s="34">
        <f>(E18)*11%</f>
        <v>4467.385736</v>
      </c>
    </row>
    <row r="21" spans="2:5" ht="15">
      <c r="B21" s="16" t="s">
        <v>6</v>
      </c>
      <c r="C21" s="3">
        <v>3</v>
      </c>
      <c r="D21" s="40"/>
      <c r="E21" s="34">
        <f>(E18)*3%</f>
        <v>1218.3779279999999</v>
      </c>
    </row>
    <row r="22" spans="2:5" ht="15">
      <c r="B22" s="16" t="s">
        <v>11</v>
      </c>
      <c r="C22" s="6">
        <v>3</v>
      </c>
      <c r="D22" s="40"/>
      <c r="E22" s="34">
        <f>+(E18)*3%</f>
        <v>1218.3779279999999</v>
      </c>
    </row>
    <row r="23" spans="2:5" ht="15">
      <c r="B23" s="16" t="s">
        <v>23</v>
      </c>
      <c r="C23" s="6">
        <v>2</v>
      </c>
      <c r="D23" s="40"/>
      <c r="E23" s="34">
        <f>(E18)*2%</f>
        <v>812.2519520000001</v>
      </c>
    </row>
    <row r="24" spans="2:5" ht="15">
      <c r="B24" s="17" t="s">
        <v>24</v>
      </c>
      <c r="C24" s="7"/>
      <c r="D24" s="40"/>
      <c r="E24" s="34"/>
    </row>
    <row r="25" spans="2:5" ht="15">
      <c r="B25" s="44"/>
      <c r="C25" s="45"/>
      <c r="D25" s="46"/>
      <c r="E25" s="47"/>
    </row>
    <row r="26" spans="2:5" ht="15.75" thickBot="1">
      <c r="B26" s="48" t="s">
        <v>20</v>
      </c>
      <c r="C26" s="49"/>
      <c r="D26" s="50"/>
      <c r="E26" s="51">
        <f>SUM(E20:E25)</f>
        <v>7716.3935440000005</v>
      </c>
    </row>
    <row r="27" spans="2:5" ht="15.75" thickBot="1">
      <c r="B27" s="54"/>
      <c r="C27" s="55"/>
      <c r="D27" s="56" t="s">
        <v>2</v>
      </c>
      <c r="E27" s="57">
        <f>E18-E26</f>
        <v>32896.204056</v>
      </c>
    </row>
    <row r="28" spans="2:5" ht="15">
      <c r="B28" s="52"/>
      <c r="C28" s="53"/>
      <c r="D28" s="43"/>
      <c r="E28" s="41"/>
    </row>
    <row r="29" spans="2:5" ht="15">
      <c r="B29" s="25"/>
      <c r="C29" s="9"/>
      <c r="D29" s="10"/>
      <c r="E29" s="8"/>
    </row>
    <row r="30" spans="2:5" ht="15">
      <c r="B30" s="18" t="s">
        <v>8</v>
      </c>
      <c r="C30" s="9"/>
      <c r="D30" s="10"/>
      <c r="E30" s="90">
        <f>SUM(E28:E28)</f>
        <v>0</v>
      </c>
    </row>
    <row r="31" spans="2:5" ht="15.75" thickBot="1">
      <c r="B31" s="30" t="s">
        <v>7</v>
      </c>
      <c r="C31" s="35"/>
      <c r="D31" s="36"/>
      <c r="E31" s="91"/>
    </row>
    <row r="32" spans="2:5" ht="15">
      <c r="B32" s="83" t="s">
        <v>9</v>
      </c>
      <c r="C32" s="84"/>
      <c r="D32" s="84"/>
      <c r="E32" s="92">
        <f>E27</f>
        <v>32896.204056</v>
      </c>
    </row>
    <row r="33" spans="2:5" ht="15.75" thickBot="1">
      <c r="B33" s="85"/>
      <c r="C33" s="86"/>
      <c r="D33" s="86"/>
      <c r="E33" s="93"/>
    </row>
    <row r="34" spans="2:5" ht="15.75" thickBot="1">
      <c r="B34" s="11"/>
      <c r="C34" s="12"/>
      <c r="D34" s="12"/>
      <c r="E34" s="19"/>
    </row>
    <row r="37" spans="2:3" ht="15">
      <c r="B37" s="20"/>
      <c r="C37" s="20"/>
    </row>
    <row r="48" ht="15">
      <c r="A48" s="23"/>
    </row>
    <row r="49" ht="15">
      <c r="A49" s="24"/>
    </row>
  </sheetData>
  <sheetProtection/>
  <mergeCells count="10">
    <mergeCell ref="B9:E10"/>
    <mergeCell ref="B32:D33"/>
    <mergeCell ref="B18:D18"/>
    <mergeCell ref="E30:E31"/>
    <mergeCell ref="E32:E33"/>
    <mergeCell ref="B3:E3"/>
    <mergeCell ref="B4:E4"/>
    <mergeCell ref="B6:E6"/>
    <mergeCell ref="B7:E8"/>
    <mergeCell ref="B5:E5"/>
  </mergeCells>
  <hyperlinks>
    <hyperlink ref="B7" r:id="rId1" display="WWW.ECONOBLOG.COM.AR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2"/>
  <headerFooter alignWithMargins="0">
    <oddHeader>&amp;CWWW.ECONOBLOG.COM.AR</oddHeader>
    <oddFooter>&amp;CWWW.ECONOBLOG.COM.AR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R2R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Graciela</dc:creator>
  <cp:keywords/>
  <dc:description/>
  <cp:lastModifiedBy>Graciela</cp:lastModifiedBy>
  <cp:lastPrinted>2015-06-20T01:35:46Z</cp:lastPrinted>
  <dcterms:created xsi:type="dcterms:W3CDTF">2008-04-12T17:22:12Z</dcterms:created>
  <dcterms:modified xsi:type="dcterms:W3CDTF">2020-01-21T21:37:39Z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