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<sst xmlns="http://schemas.openxmlformats.org/spreadsheetml/2006/main" count="40" uniqueCount="35">
  <si>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</si>
  <si>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</si>
  <si>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</si>
  <si>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</si>
  <si>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</si>
  <si>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</si>
  <si>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</si>
  <si>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</si>
  <si>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</si>
  <si>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</si>
  <si>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</si>
  <si>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</si>
  <si>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</si>
  <si>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</si>
  <si>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</si>
  <si>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</si>
  <si>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</si>
  <si>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</si>
  <si>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</si>
  <si>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</si>
  <si>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</si>
  <si>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</si>
  <si>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</si>
  <si>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</si>
  <si>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</si>
  <si>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</si>
  <si>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</si>
  <si>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</si>
  <si>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</si>
  <si>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</si>
  <si>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</si>
  <si>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</si>
  <si>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</si>
  <si>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BONO ASIGNACIÓN NO REMUNERATIVA DECRETO 1043/18</t>
  </si>
  <si>
    <t>LIQUIDACION HABERES MES ENERO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</si>
</sst>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5" fontId="1" fillId="0" borderId="19" xfId="0" applyNumberFormat="1" applyFont="1" applyBorder="1" applyAlignment="1">
      <alignment horizontal="center" vertical="center"/>
    </xf>
    <xf numFmtId="0" fontId="0" fillId="16" borderId="3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6" xfId="50" applyFont="1" applyFill="1" applyBorder="1" applyAlignment="1">
      <alignment/>
    </xf>
    <xf numFmtId="170" fontId="2" fillId="16" borderId="47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3" xfId="0" applyFont="1" applyFill="1" applyBorder="1" applyAlignment="1">
      <alignment horizontal="center"/>
    </xf>
    <xf numFmtId="0" fontId="21" fillId="24" borderId="5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88" t="s">
        <v>12</v>
      </c>
      <c r="C3" s="89"/>
      <c r="D3" s="89"/>
      <c r="E3" s="90"/>
    </row>
    <row r="4" spans="2:5" ht="15">
      <c r="B4" s="91" t="s">
        <v>13</v>
      </c>
      <c r="C4" s="92"/>
      <c r="D4" s="92"/>
      <c r="E4" s="93"/>
    </row>
    <row r="5" spans="2:5" ht="15">
      <c r="B5" s="91" t="s">
        <v>14</v>
      </c>
      <c r="C5" s="92"/>
      <c r="D5" s="92"/>
      <c r="E5" s="93"/>
    </row>
    <row r="6" spans="2:5" ht="15">
      <c r="B6" s="91" t="s">
        <v>32</v>
      </c>
      <c r="C6" s="92"/>
      <c r="D6" s="92"/>
      <c r="E6" s="93"/>
    </row>
    <row r="7" spans="2:5" ht="15" customHeight="1">
      <c r="B7" s="94" t="s">
        <v>15</v>
      </c>
      <c r="C7" s="95"/>
      <c r="D7" s="95"/>
      <c r="E7" s="96"/>
    </row>
    <row r="8" spans="2:5" ht="15.75" customHeight="1" thickBot="1">
      <c r="B8" s="97"/>
      <c r="C8" s="98"/>
      <c r="D8" s="98"/>
      <c r="E8" s="99"/>
    </row>
    <row r="9" spans="2:5" ht="15.75" thickBot="1">
      <c r="B9" s="69" t="s">
        <v>34</v>
      </c>
      <c r="C9" s="70"/>
      <c r="D9" s="70"/>
      <c r="E9" s="71"/>
    </row>
    <row r="10" spans="2:10" ht="15.75" thickBot="1">
      <c r="B10" s="72"/>
      <c r="C10" s="73"/>
      <c r="D10" s="73"/>
      <c r="E10" s="74"/>
      <c r="G10" s="61" t="s">
        <v>26</v>
      </c>
      <c r="H10" s="62"/>
      <c r="I10" s="62"/>
      <c r="J10" s="63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64" t="s">
        <v>30</v>
      </c>
      <c r="H11" s="65"/>
      <c r="I11" s="65"/>
      <c r="J11" s="50">
        <f>+E12+E13</f>
        <v>15410.9996</v>
      </c>
    </row>
    <row r="12" spans="2:10" ht="15.75" thickBot="1">
      <c r="B12" s="21" t="s">
        <v>18</v>
      </c>
      <c r="C12" s="48">
        <v>15308.94</v>
      </c>
      <c r="D12" s="47">
        <v>29</v>
      </c>
      <c r="E12" s="22">
        <f>+C12/30*D12</f>
        <v>14798.642</v>
      </c>
      <c r="G12" s="59" t="s">
        <v>19</v>
      </c>
      <c r="H12" s="60"/>
      <c r="I12" s="60"/>
      <c r="J12" s="51">
        <f>+J11*C16%</f>
        <v>770.54998</v>
      </c>
    </row>
    <row r="13" spans="2:10" ht="15.75" thickBot="1">
      <c r="B13" s="28" t="s">
        <v>17</v>
      </c>
      <c r="C13" s="29"/>
      <c r="D13" s="47">
        <v>1</v>
      </c>
      <c r="E13" s="22">
        <f>+C12/25*D13</f>
        <v>612.3576</v>
      </c>
      <c r="G13" s="54" t="s">
        <v>20</v>
      </c>
      <c r="H13" s="55"/>
      <c r="I13" s="55"/>
      <c r="J13" s="52">
        <f>SUM(J11:J12)</f>
        <v>16181.549579999999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574.0852500000001</v>
      </c>
      <c r="G14" s="66" t="s">
        <v>27</v>
      </c>
      <c r="H14" s="67"/>
      <c r="I14" s="68"/>
      <c r="J14" s="51">
        <v>16800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765.4470000000001</v>
      </c>
      <c r="G15" s="56" t="s">
        <v>28</v>
      </c>
      <c r="H15" s="57"/>
      <c r="I15" s="58"/>
      <c r="J15" s="52">
        <f>+J14-J11</f>
        <v>1389.0004000000008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837.5265925</v>
      </c>
    </row>
    <row r="17" spans="2:5" ht="15">
      <c r="B17" s="21" t="s">
        <v>31</v>
      </c>
      <c r="C17" s="4" t="s">
        <v>1</v>
      </c>
      <c r="D17" s="47"/>
      <c r="E17" s="22">
        <f>+J15</f>
        <v>1389.0004000000008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81" t="s">
        <v>3</v>
      </c>
      <c r="C20" s="82"/>
      <c r="D20" s="83"/>
      <c r="E20" s="75">
        <f>SUM(E12:E19)</f>
        <v>18977.0588425</v>
      </c>
    </row>
    <row r="21" spans="2:5" ht="15.75" thickBot="1">
      <c r="B21" s="53"/>
      <c r="C21" s="84"/>
      <c r="D21" s="85"/>
      <c r="E21" s="76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2087.476472675</v>
      </c>
    </row>
    <row r="24" spans="2:5" ht="15">
      <c r="B24" s="23" t="s">
        <v>7</v>
      </c>
      <c r="C24" s="3">
        <v>3</v>
      </c>
      <c r="D24" s="49"/>
      <c r="E24" s="42">
        <f>(E20)*3%</f>
        <v>569.311765275</v>
      </c>
    </row>
    <row r="25" spans="2:5" ht="15">
      <c r="B25" s="23" t="s">
        <v>23</v>
      </c>
      <c r="C25" s="7">
        <v>3</v>
      </c>
      <c r="D25" s="49"/>
      <c r="E25" s="42">
        <f>+(E20)*3%</f>
        <v>569.311765275</v>
      </c>
    </row>
    <row r="26" spans="2:5" ht="15">
      <c r="B26" s="23" t="s">
        <v>24</v>
      </c>
      <c r="C26" s="9">
        <v>2.5</v>
      </c>
      <c r="D26" s="49"/>
      <c r="E26" s="42">
        <f>E20*C26%</f>
        <v>474.4264710625</v>
      </c>
    </row>
    <row r="27" spans="2:5" ht="15">
      <c r="B27" s="23" t="s">
        <v>25</v>
      </c>
      <c r="C27" s="9"/>
      <c r="D27" s="49"/>
      <c r="E27" s="42">
        <v>135.3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3835.8264742875</v>
      </c>
    </row>
    <row r="31" spans="2:5" ht="15">
      <c r="B31" s="13"/>
      <c r="C31" s="14"/>
      <c r="D31" s="5" t="s">
        <v>2</v>
      </c>
      <c r="E31" s="43">
        <f>E20-E30</f>
        <v>15141.232368212499</v>
      </c>
    </row>
    <row r="32" spans="2:5" ht="15">
      <c r="B32" s="32" t="s">
        <v>33</v>
      </c>
      <c r="C32" s="15"/>
      <c r="D32" s="8"/>
      <c r="E32" s="12">
        <v>2500</v>
      </c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86">
        <f>SUM(E32:E32)</f>
        <v>2500</v>
      </c>
    </row>
    <row r="35" spans="2:5" ht="15.75" thickBot="1">
      <c r="B35" s="37" t="s">
        <v>9</v>
      </c>
      <c r="C35" s="44"/>
      <c r="D35" s="45"/>
      <c r="E35" s="87"/>
    </row>
    <row r="36" spans="2:5" ht="15">
      <c r="B36" s="77" t="s">
        <v>11</v>
      </c>
      <c r="C36" s="78"/>
      <c r="D36" s="78"/>
      <c r="E36" s="75">
        <f>E20-E30+E34</f>
        <v>17641.2323682125</v>
      </c>
    </row>
    <row r="37" spans="2:5" ht="15.75" thickBot="1">
      <c r="B37" s="79"/>
      <c r="C37" s="80"/>
      <c r="D37" s="80"/>
      <c r="E37" s="76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13:I13"/>
    <mergeCell ref="G15:I15"/>
    <mergeCell ref="G12:I12"/>
    <mergeCell ref="G10:J10"/>
    <mergeCell ref="G11:I11"/>
    <mergeCell ref="G14:I1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2019-01-25T02:30:31Z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