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<sst xmlns="http://schemas.openxmlformats.org/spreadsheetml/2006/main" count="42" uniqueCount="30">
  <si>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</si>
  <si>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</si>
  <si>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</si>
  <si>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</si>
  <si>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</si>
  <si>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</si>
  <si>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</si>
  <si>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</si>
  <si>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</si>
  <si>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</si>
  <si>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</si>
  <si>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</si>
  <si>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</si>
  <si>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</si>
  <si>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</si>
  <si>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</si>
  <si>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</si>
  <si>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</si>
  <si>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</si>
  <si>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</si>
  <si>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</si>
  <si>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</si>
  <si>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</si>
  <si>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</si>
  <si>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</si>
  <si>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</si>
  <si>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</si>
  <si>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</si>
  <si>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</si>
  <si>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HABERES MES OCTUBRE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</si>
</sst>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2" fillId="0" borderId="30" xfId="50" applyFont="1" applyFill="1" applyBorder="1" applyAlignment="1">
      <alignment horizontal="center"/>
    </xf>
    <xf numFmtId="170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170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170" fontId="1" fillId="16" borderId="39" xfId="50" applyFont="1" applyFill="1" applyBorder="1" applyAlignment="1">
      <alignment horizontal="center"/>
    </xf>
    <xf numFmtId="177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1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2" xfId="50" applyFont="1" applyBorder="1" applyAlignment="1">
      <alignment/>
    </xf>
    <xf numFmtId="170" fontId="2" fillId="16" borderId="31" xfId="50" applyFont="1" applyFill="1" applyBorder="1" applyAlignment="1">
      <alignment/>
    </xf>
    <xf numFmtId="170" fontId="2" fillId="16" borderId="43" xfId="5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7" xfId="0" applyFont="1" applyFill="1" applyBorder="1" applyAlignment="1">
      <alignment horizontal="center"/>
    </xf>
    <xf numFmtId="0" fontId="21" fillId="24" borderId="48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C13" sqref="C13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87" t="s">
        <v>13</v>
      </c>
      <c r="C3" s="88"/>
      <c r="D3" s="88"/>
      <c r="E3" s="89"/>
    </row>
    <row r="4" spans="2:5" ht="15">
      <c r="B4" s="90" t="s">
        <v>14</v>
      </c>
      <c r="C4" s="91"/>
      <c r="D4" s="91"/>
      <c r="E4" s="92"/>
    </row>
    <row r="5" spans="2:5" ht="15">
      <c r="B5" s="90" t="s">
        <v>15</v>
      </c>
      <c r="C5" s="91"/>
      <c r="D5" s="91"/>
      <c r="E5" s="92"/>
    </row>
    <row r="6" spans="2:5" ht="15">
      <c r="B6" s="90" t="s">
        <v>17</v>
      </c>
      <c r="C6" s="91"/>
      <c r="D6" s="91"/>
      <c r="E6" s="92"/>
    </row>
    <row r="7" spans="2:5" ht="15">
      <c r="B7" s="93" t="s">
        <v>16</v>
      </c>
      <c r="C7" s="94"/>
      <c r="D7" s="94"/>
      <c r="E7" s="95"/>
    </row>
    <row r="8" spans="2:5" ht="15.75" thickBot="1">
      <c r="B8" s="96"/>
      <c r="C8" s="97"/>
      <c r="D8" s="97"/>
      <c r="E8" s="98"/>
    </row>
    <row r="9" spans="2:5" ht="15">
      <c r="B9" s="70" t="s">
        <v>29</v>
      </c>
      <c r="C9" s="71"/>
      <c r="D9" s="71"/>
      <c r="E9" s="72"/>
    </row>
    <row r="10" spans="2:8" ht="15.75" thickBot="1">
      <c r="B10" s="73"/>
      <c r="C10" s="74"/>
      <c r="D10" s="74"/>
      <c r="E10" s="75"/>
      <c r="G10" s="67"/>
      <c r="H10" s="67"/>
    </row>
    <row r="11" spans="2:8" ht="15">
      <c r="B11" s="1" t="s">
        <v>0</v>
      </c>
      <c r="C11" s="2" t="s">
        <v>1</v>
      </c>
      <c r="D11" s="38" t="s">
        <v>22</v>
      </c>
      <c r="E11" s="14" t="s">
        <v>2</v>
      </c>
      <c r="G11" s="69"/>
      <c r="H11" s="69"/>
    </row>
    <row r="12" spans="2:8" ht="15">
      <c r="B12" s="15" t="s">
        <v>21</v>
      </c>
      <c r="C12" s="40">
        <v>23878.91</v>
      </c>
      <c r="D12" s="39">
        <v>29</v>
      </c>
      <c r="E12" s="16">
        <f>+C12/30*D12</f>
        <v>23082.946333333333</v>
      </c>
      <c r="G12" s="67"/>
      <c r="H12" s="66"/>
    </row>
    <row r="13" spans="2:8" ht="15">
      <c r="B13" s="22" t="s">
        <v>23</v>
      </c>
      <c r="C13" s="23"/>
      <c r="D13" s="39">
        <v>1</v>
      </c>
      <c r="E13" s="16">
        <f>+C12/25*D13</f>
        <v>955.1564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480.7620546666667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2043.2387323333332</v>
      </c>
      <c r="G15" s="67"/>
      <c r="H15" s="66"/>
    </row>
    <row r="16" spans="2:8" ht="15">
      <c r="B16" s="22"/>
      <c r="C16" s="40"/>
      <c r="D16" s="39"/>
      <c r="E16" s="16"/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80" t="s">
        <v>28</v>
      </c>
      <c r="C18" s="81"/>
      <c r="D18" s="82"/>
      <c r="E18" s="43">
        <f>SUM(E12:E17)</f>
        <v>26562.10352033333</v>
      </c>
    </row>
    <row r="19" spans="2:5" ht="15">
      <c r="B19" s="44" t="s">
        <v>24</v>
      </c>
      <c r="C19" s="45"/>
      <c r="D19" s="32" t="s">
        <v>22</v>
      </c>
      <c r="E19" s="46" t="s">
        <v>2</v>
      </c>
    </row>
    <row r="20" spans="2:5" ht="15">
      <c r="B20" s="15"/>
      <c r="C20" s="40"/>
      <c r="D20" s="39"/>
      <c r="E20" s="16"/>
    </row>
    <row r="21" spans="2:5" ht="15">
      <c r="B21" s="15"/>
      <c r="C21" s="23"/>
      <c r="D21" s="39"/>
      <c r="E21" s="16"/>
    </row>
    <row r="22" spans="2:5" ht="15">
      <c r="B22" s="15"/>
      <c r="C22" s="65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80" t="s">
        <v>27</v>
      </c>
      <c r="C24" s="81"/>
      <c r="D24" s="82"/>
      <c r="E24" s="43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2921.831387236666</v>
      </c>
    </row>
    <row r="27" spans="2:5" ht="15">
      <c r="B27" s="17" t="s">
        <v>6</v>
      </c>
      <c r="C27" s="3">
        <v>3</v>
      </c>
      <c r="D27" s="41"/>
      <c r="E27" s="35">
        <f>(E18)*3%</f>
        <v>796.8631056099999</v>
      </c>
    </row>
    <row r="28" spans="2:5" ht="15">
      <c r="B28" s="17" t="s">
        <v>11</v>
      </c>
      <c r="C28" s="6">
        <v>3</v>
      </c>
      <c r="D28" s="41"/>
      <c r="E28" s="35">
        <f>+E18*3%</f>
        <v>796.8631056099999</v>
      </c>
    </row>
    <row r="29" spans="2:5" ht="15">
      <c r="B29" s="17" t="s">
        <v>19</v>
      </c>
      <c r="C29" s="6">
        <v>2</v>
      </c>
      <c r="D29" s="41"/>
      <c r="E29" s="35">
        <f>E18*2%</f>
        <v>531.2420704066666</v>
      </c>
    </row>
    <row r="30" spans="2:5" ht="15">
      <c r="B30" s="17" t="s">
        <v>12</v>
      </c>
      <c r="C30" s="8">
        <v>0.5</v>
      </c>
      <c r="D30" s="41"/>
      <c r="E30" s="35">
        <f>E18*0.5%</f>
        <v>132.81051760166665</v>
      </c>
    </row>
    <row r="31" spans="2:5" ht="15">
      <c r="B31" s="48" t="s">
        <v>20</v>
      </c>
      <c r="C31" s="49"/>
      <c r="D31" s="50"/>
      <c r="E31" s="51">
        <v>100</v>
      </c>
    </row>
    <row r="32" spans="2:5" ht="15">
      <c r="B32" s="52" t="s">
        <v>25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/>
    </row>
    <row r="34" spans="2:5" ht="15">
      <c r="B34" s="18" t="s">
        <v>19</v>
      </c>
      <c r="C34" s="6">
        <v>2</v>
      </c>
      <c r="D34" s="7"/>
      <c r="E34" s="9"/>
    </row>
    <row r="35" spans="2:5" ht="15">
      <c r="B35" s="18" t="s">
        <v>12</v>
      </c>
      <c r="C35" s="8">
        <v>0.5</v>
      </c>
      <c r="D35" s="7"/>
      <c r="E35" s="9"/>
    </row>
    <row r="36" spans="2:5" ht="15.75" thickBot="1">
      <c r="B36" s="55" t="s">
        <v>26</v>
      </c>
      <c r="C36" s="56"/>
      <c r="D36" s="57"/>
      <c r="E36" s="58">
        <f>SUM(E26:E35)</f>
        <v>5279.610186464999</v>
      </c>
    </row>
    <row r="37" spans="2:5" ht="15.75" thickBot="1">
      <c r="B37" s="61"/>
      <c r="C37" s="62"/>
      <c r="D37" s="63" t="s">
        <v>2</v>
      </c>
      <c r="E37" s="64">
        <f>E18-E36</f>
        <v>21282.493333868333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3">
        <f>SUM(E38:E38)</f>
        <v>0</v>
      </c>
    </row>
    <row r="41" spans="2:5" ht="15.75" thickBot="1">
      <c r="B41" s="31" t="s">
        <v>7</v>
      </c>
      <c r="C41" s="36"/>
      <c r="D41" s="37"/>
      <c r="E41" s="84"/>
    </row>
    <row r="42" spans="2:5" ht="15">
      <c r="B42" s="76" t="s">
        <v>9</v>
      </c>
      <c r="C42" s="77"/>
      <c r="D42" s="77"/>
      <c r="E42" s="85">
        <f>E18-E36+E40+E24</f>
        <v>21282.493333868333</v>
      </c>
    </row>
    <row r="43" spans="2:5" ht="15.75" thickBot="1">
      <c r="B43" s="78"/>
      <c r="C43" s="79"/>
      <c r="D43" s="79"/>
      <c r="E43" s="86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1">
    <mergeCell ref="B3:E3"/>
    <mergeCell ref="B4:E4"/>
    <mergeCell ref="B6:E6"/>
    <mergeCell ref="B7:E8"/>
    <mergeCell ref="B5:E5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2018-10-25T01:24:45Z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