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<sst xmlns="http://schemas.openxmlformats.org/spreadsheetml/2006/main" count="37" uniqueCount="31">
  <si>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</si>
  <si>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</si>
  <si>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</si>
  <si>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</si>
  <si>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</si>
  <si>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</si>
  <si>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</si>
  <si>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</si>
  <si>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</si>
  <si>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</si>
  <si>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</si>
  <si>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</si>
  <si>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</si>
  <si>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</si>
  <si>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</si>
  <si>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</si>
  <si>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</si>
  <si>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</si>
  <si>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</si>
  <si>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</si>
  <si>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</si>
  <si>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</si>
  <si>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</si>
  <si>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Presentismo</t>
  </si>
  <si>
    <t>FERIADO</t>
  </si>
  <si>
    <t>Para la liquidación se debe tener en cuenta que:</t>
  </si>
  <si>
    <t xml:space="preserve">Antigüedad </t>
  </si>
  <si>
    <t>1% por cada año trabajado</t>
  </si>
  <si>
    <t>Se calcula sobre los Haberes Remuneratirios y No Remuneratorios</t>
  </si>
  <si>
    <t>El 0,0833 Según Articulo Nº 40 de la CCT Nº 130/75</t>
  </si>
  <si>
    <t>LIQUIDACION HABERES MAYO de 2013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</si>
</sst>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2" fontId="4" fillId="0" borderId="5" xfId="18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28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29" xfId="18" applyFont="1" applyBorder="1" applyAlignment="1">
      <alignment/>
    </xf>
    <xf numFmtId="44" fontId="4" fillId="0" borderId="30" xfId="18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6"/>
  <sheetViews>
    <sheetView tabSelected="1" workbookViewId="0" topLeftCell="A1">
      <selection activeCell="G13" sqref="G13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58" t="s">
        <v>0</v>
      </c>
      <c r="C4" s="78"/>
      <c r="D4" s="78"/>
      <c r="E4" s="79"/>
    </row>
    <row r="5" spans="2:5" ht="12.75">
      <c r="B5" s="80" t="s">
        <v>1</v>
      </c>
      <c r="C5" s="81"/>
      <c r="D5" s="81"/>
      <c r="E5" s="82"/>
    </row>
    <row r="6" spans="2:5" ht="12.75">
      <c r="B6" s="80" t="s">
        <v>2</v>
      </c>
      <c r="C6" s="81"/>
      <c r="D6" s="81"/>
      <c r="E6" s="82"/>
    </row>
    <row r="7" spans="2:5" ht="12.75">
      <c r="B7" s="83" t="s">
        <v>3</v>
      </c>
      <c r="C7" s="84"/>
      <c r="D7" s="84"/>
      <c r="E7" s="85"/>
    </row>
    <row r="8" spans="2:5" ht="13.5" thickBot="1">
      <c r="B8" s="86"/>
      <c r="C8" s="87"/>
      <c r="D8" s="87"/>
      <c r="E8" s="88"/>
    </row>
    <row r="9" spans="2:5" ht="12.75">
      <c r="B9" s="67" t="s">
        <v>30</v>
      </c>
      <c r="C9" s="68"/>
      <c r="D9" s="68"/>
      <c r="E9" s="69"/>
    </row>
    <row r="10" spans="2:5" ht="13.5" thickBot="1">
      <c r="B10" s="70"/>
      <c r="C10" s="71"/>
      <c r="D10" s="71"/>
      <c r="E10" s="72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28</v>
      </c>
      <c r="E12" s="8">
        <f>D13/30*D12</f>
        <v>4924.453333333333</v>
      </c>
      <c r="F12" s="51"/>
      <c r="G12" s="56"/>
      <c r="H12" s="54"/>
    </row>
    <row r="13" spans="2:8" ht="12.75">
      <c r="B13" s="5" t="s">
        <v>24</v>
      </c>
      <c r="C13" s="6">
        <v>2</v>
      </c>
      <c r="D13" s="57">
        <v>5276.2</v>
      </c>
      <c r="E13" s="8">
        <f>D13/25*C13</f>
        <v>422.096</v>
      </c>
      <c r="F13" s="51"/>
      <c r="G13" s="54"/>
      <c r="H13" s="54"/>
    </row>
    <row r="14" spans="2:6" ht="12.75">
      <c r="B14" s="5" t="s">
        <v>21</v>
      </c>
      <c r="C14" s="6">
        <v>3</v>
      </c>
      <c r="D14" s="49"/>
      <c r="E14" s="8">
        <f>(E12+E13)*(C14*1)%</f>
        <v>160.39647999999997</v>
      </c>
      <c r="F14" s="53"/>
    </row>
    <row r="15" spans="2:8" ht="12.75">
      <c r="B15" s="5" t="s">
        <v>8</v>
      </c>
      <c r="C15" s="9" t="s">
        <v>5</v>
      </c>
      <c r="D15" s="7"/>
      <c r="E15" s="8">
        <f>(E12+E13+E14)*0.0833</f>
        <v>458.72858625066664</v>
      </c>
      <c r="F15" s="53"/>
      <c r="H15" s="54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73" t="s">
        <v>9</v>
      </c>
      <c r="C18" s="15"/>
      <c r="D18" s="16"/>
      <c r="E18" s="74">
        <f>SUM(E12:E17)</f>
        <v>5965.674399584</v>
      </c>
      <c r="F18" s="50"/>
    </row>
    <row r="19" spans="2:7" ht="13.5" thickBot="1">
      <c r="B19" s="73"/>
      <c r="C19" s="15"/>
      <c r="D19" s="16"/>
      <c r="E19" s="75"/>
      <c r="F19" s="52"/>
      <c r="G19" s="54"/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656.22418395424</v>
      </c>
      <c r="E21" s="24"/>
    </row>
    <row r="22" spans="2:5" ht="12.75">
      <c r="B22" s="21" t="s">
        <v>13</v>
      </c>
      <c r="C22" s="6">
        <v>3</v>
      </c>
      <c r="D22" s="23">
        <f>E18*3%</f>
        <v>178.97023198751998</v>
      </c>
      <c r="E22" s="24"/>
    </row>
    <row r="23" spans="2:5" ht="12.75">
      <c r="B23" s="21" t="s">
        <v>14</v>
      </c>
      <c r="C23" s="25">
        <v>3</v>
      </c>
      <c r="D23" s="23">
        <f>(E18)*3%</f>
        <v>178.97023198751998</v>
      </c>
      <c r="E23" s="26"/>
    </row>
    <row r="24" spans="2:5" ht="12.75">
      <c r="B24" s="21" t="s">
        <v>15</v>
      </c>
      <c r="C24" s="25">
        <v>2</v>
      </c>
      <c r="D24" s="23">
        <f>(E18)*2%</f>
        <v>119.31348799167999</v>
      </c>
      <c r="E24" s="26"/>
    </row>
    <row r="25" spans="2:5" ht="12.75">
      <c r="B25" s="21" t="s">
        <v>16</v>
      </c>
      <c r="C25" s="27">
        <v>0.5</v>
      </c>
      <c r="D25" s="23">
        <f>(E18)*0.5%</f>
        <v>29.828371997919998</v>
      </c>
      <c r="E25" s="26"/>
    </row>
    <row r="26" spans="2:5" ht="12.75">
      <c r="B26" s="21"/>
      <c r="C26" s="27"/>
      <c r="D26" s="23"/>
      <c r="E26" s="26"/>
    </row>
    <row r="27" spans="2:5" ht="12.75">
      <c r="B27" s="21"/>
      <c r="C27" s="27"/>
      <c r="D27" s="23"/>
      <c r="E27" s="26"/>
    </row>
    <row r="28" spans="2:5" ht="12.75">
      <c r="B28" s="21"/>
      <c r="C28" s="25"/>
      <c r="D28" s="29"/>
      <c r="E28" s="26"/>
    </row>
    <row r="29" spans="2:5" ht="12.75">
      <c r="B29" s="30"/>
      <c r="C29" s="31"/>
      <c r="D29" s="29"/>
      <c r="E29" s="26"/>
    </row>
    <row r="30" spans="2:5" ht="13.5" thickBot="1">
      <c r="B30" s="28" t="s">
        <v>17</v>
      </c>
      <c r="C30" s="31"/>
      <c r="D30" s="26"/>
      <c r="E30" s="32">
        <f>SUM(D21:D29)</f>
        <v>1163.3065079188798</v>
      </c>
    </row>
    <row r="31" spans="2:5" ht="12.75">
      <c r="B31" s="33"/>
      <c r="C31" s="34"/>
      <c r="D31" s="19" t="s">
        <v>6</v>
      </c>
      <c r="E31" s="35">
        <f>E18-E30</f>
        <v>4802.36789166512</v>
      </c>
    </row>
    <row r="32" spans="2:5" ht="12.75">
      <c r="B32" s="21"/>
      <c r="C32" s="31"/>
      <c r="D32" s="29"/>
      <c r="E32" s="26"/>
    </row>
    <row r="33" spans="2:5" ht="12.75">
      <c r="B33" s="37"/>
      <c r="C33" s="55"/>
      <c r="D33" s="29"/>
      <c r="E33" s="26"/>
    </row>
    <row r="34" spans="2:5" ht="12.75">
      <c r="B34" s="21"/>
      <c r="C34" s="36"/>
      <c r="D34" s="29"/>
      <c r="E34" s="26"/>
    </row>
    <row r="35" spans="2:5" ht="12.75">
      <c r="B35" s="37"/>
      <c r="C35" s="38"/>
      <c r="D35" s="29"/>
      <c r="E35" s="26"/>
    </row>
    <row r="36" spans="2:5" ht="12.75">
      <c r="B36" s="39" t="s">
        <v>18</v>
      </c>
      <c r="C36" s="40"/>
      <c r="D36" s="41"/>
      <c r="E36" s="76">
        <f>SUM(E32:E35)</f>
        <v>0</v>
      </c>
    </row>
    <row r="37" spans="2:5" ht="12.75">
      <c r="B37" s="42" t="s">
        <v>19</v>
      </c>
      <c r="C37" s="43"/>
      <c r="D37" s="44"/>
      <c r="E37" s="77"/>
    </row>
    <row r="38" spans="2:5" ht="12.75">
      <c r="B38" s="59" t="s">
        <v>20</v>
      </c>
      <c r="C38" s="60"/>
      <c r="D38" s="61"/>
      <c r="E38" s="65">
        <f>E18-E30+E36</f>
        <v>4802.36789166512</v>
      </c>
    </row>
    <row r="39" spans="2:5" ht="13.5" thickBot="1">
      <c r="B39" s="62"/>
      <c r="C39" s="63"/>
      <c r="D39" s="64"/>
      <c r="E39" s="66"/>
    </row>
    <row r="40" spans="2:5" ht="13.5" thickBot="1">
      <c r="B40" s="45"/>
      <c r="C40" s="46"/>
      <c r="D40" s="46"/>
      <c r="E40" s="47"/>
    </row>
    <row r="41" spans="2:5" ht="12.75">
      <c r="B41" s="48"/>
      <c r="C41" s="48"/>
      <c r="D41" s="48"/>
      <c r="E41" s="48"/>
    </row>
    <row r="43" ht="12.75">
      <c r="B43" t="s">
        <v>25</v>
      </c>
    </row>
    <row r="44" spans="3:4" ht="12.75">
      <c r="C44" t="s">
        <v>26</v>
      </c>
      <c r="D44" t="s">
        <v>27</v>
      </c>
    </row>
    <row r="45" spans="3:4" ht="12.75">
      <c r="C45" t="s">
        <v>23</v>
      </c>
      <c r="D45" t="s">
        <v>28</v>
      </c>
    </row>
    <row r="46" ht="12.75">
      <c r="D46" t="s">
        <v>29</v>
      </c>
    </row>
  </sheetData>
  <mergeCells count="10">
    <mergeCell ref="B4:E4"/>
    <mergeCell ref="B5:E5"/>
    <mergeCell ref="B6:E6"/>
    <mergeCell ref="B7:E8"/>
    <mergeCell ref="B38:D39"/>
    <mergeCell ref="E38:E39"/>
    <mergeCell ref="B9:E10"/>
    <mergeCell ref="B18:B19"/>
    <mergeCell ref="E18:E19"/>
    <mergeCell ref="E36:E37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2013-04-27T15:44:32Z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