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<sst xmlns="http://schemas.openxmlformats.org/spreadsheetml/2006/main" count="34" uniqueCount="28">
  <si>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</si>
  <si>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</si>
  <si>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</si>
  <si>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</si>
  <si>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</si>
  <si>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</si>
  <si>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</si>
  <si>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</si>
  <si>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</si>
  <si>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</si>
  <si>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</si>
  <si>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</si>
  <si>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</si>
  <si>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</si>
  <si>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</si>
  <si>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</si>
  <si>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</si>
  <si>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</si>
  <si>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</si>
  <si>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</si>
  <si>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</si>
  <si>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</si>
  <si>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</si>
  <si>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 xml:space="preserve">Pago Anticipo a Cuenta del Acuerdo </t>
  </si>
  <si>
    <t>Mayo de 2012</t>
  </si>
  <si>
    <t>Presentismo</t>
  </si>
  <si>
    <t>LIQUIDACION HABERES MAYO 2012</t>
  </si>
  <si>
    <t>Aporte por Única Vez Acuerdo Mayo/12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</si>
</sst>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8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9" xfId="18" applyFont="1" applyBorder="1" applyAlignment="1">
      <alignment/>
    </xf>
    <xf numFmtId="44" fontId="4" fillId="0" borderId="30" xfId="18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2"/>
  <sheetViews>
    <sheetView tabSelected="1" workbookViewId="0" topLeftCell="A7">
      <selection activeCell="D24" sqref="D24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76" t="s">
        <v>0</v>
      </c>
      <c r="C4" s="77"/>
      <c r="D4" s="77"/>
      <c r="E4" s="56"/>
    </row>
    <row r="5" spans="2:5" ht="12.75">
      <c r="B5" s="78" t="s">
        <v>1</v>
      </c>
      <c r="C5" s="79"/>
      <c r="D5" s="79"/>
      <c r="E5" s="80"/>
    </row>
    <row r="6" spans="2:5" ht="12.75">
      <c r="B6" s="78" t="s">
        <v>2</v>
      </c>
      <c r="C6" s="79"/>
      <c r="D6" s="79"/>
      <c r="E6" s="80"/>
    </row>
    <row r="7" spans="2:5" ht="12.75">
      <c r="B7" s="81" t="s">
        <v>3</v>
      </c>
      <c r="C7" s="82"/>
      <c r="D7" s="82"/>
      <c r="E7" s="83"/>
    </row>
    <row r="8" spans="2:5" ht="13.5" thickBot="1">
      <c r="B8" s="84"/>
      <c r="C8" s="85"/>
      <c r="D8" s="85"/>
      <c r="E8" s="86"/>
    </row>
    <row r="9" spans="2:5" ht="12.75">
      <c r="B9" s="65" t="s">
        <v>26</v>
      </c>
      <c r="C9" s="66"/>
      <c r="D9" s="66"/>
      <c r="E9" s="67"/>
    </row>
    <row r="10" spans="2:5" ht="13.5" thickBot="1">
      <c r="B10" s="68"/>
      <c r="C10" s="69"/>
      <c r="D10" s="69"/>
      <c r="E10" s="70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/>
      <c r="E12" s="8">
        <v>4116.45</v>
      </c>
      <c r="F12" s="51"/>
      <c r="G12" s="54"/>
      <c r="H12" s="54"/>
    </row>
    <row r="13" spans="2:6" ht="12.75">
      <c r="B13" s="5" t="s">
        <v>21</v>
      </c>
      <c r="C13" s="6">
        <v>3</v>
      </c>
      <c r="D13" s="49"/>
      <c r="E13" s="8">
        <f>E12*(C13*1)%</f>
        <v>123.49349999999998</v>
      </c>
      <c r="F13" s="53"/>
    </row>
    <row r="14" spans="2:8" ht="12.75">
      <c r="B14" s="5" t="s">
        <v>8</v>
      </c>
      <c r="C14" s="9" t="s">
        <v>5</v>
      </c>
      <c r="D14" s="7"/>
      <c r="E14" s="8">
        <f>(E12+E13)*0.0833</f>
        <v>353.18729354999994</v>
      </c>
      <c r="F14" s="53"/>
      <c r="H14" s="54"/>
    </row>
    <row r="15" spans="2:6" ht="12.75">
      <c r="B15" s="10"/>
      <c r="C15" s="11"/>
      <c r="D15" s="12"/>
      <c r="E15" s="8"/>
      <c r="F15" s="50"/>
    </row>
    <row r="16" spans="2:6" ht="12.75">
      <c r="B16" s="13"/>
      <c r="C16" s="6" t="s">
        <v>5</v>
      </c>
      <c r="D16" s="7" t="s">
        <v>5</v>
      </c>
      <c r="E16" s="14"/>
      <c r="F16" s="50"/>
    </row>
    <row r="17" spans="2:6" ht="12.75">
      <c r="B17" s="71" t="s">
        <v>9</v>
      </c>
      <c r="C17" s="15"/>
      <c r="D17" s="16"/>
      <c r="E17" s="72">
        <f>SUM(E12:E16)</f>
        <v>4593.130793549999</v>
      </c>
      <c r="F17" s="50"/>
    </row>
    <row r="18" spans="2:7" ht="13.5" thickBot="1">
      <c r="B18" s="71"/>
      <c r="C18" s="15"/>
      <c r="D18" s="16"/>
      <c r="E18" s="73"/>
      <c r="F18" s="52"/>
      <c r="G18" s="54"/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505.2443872904999</v>
      </c>
      <c r="E20" s="24"/>
    </row>
    <row r="21" spans="2:5" ht="12.75">
      <c r="B21" s="21" t="s">
        <v>13</v>
      </c>
      <c r="C21" s="6">
        <v>3</v>
      </c>
      <c r="D21" s="23">
        <f>E17*3%</f>
        <v>137.79392380649998</v>
      </c>
      <c r="E21" s="24"/>
    </row>
    <row r="22" spans="2:5" ht="12.75">
      <c r="B22" s="21" t="s">
        <v>14</v>
      </c>
      <c r="C22" s="25">
        <v>3</v>
      </c>
      <c r="D22" s="23">
        <f>(E17+E34)*3%</f>
        <v>157.86100008899996</v>
      </c>
      <c r="E22" s="26"/>
    </row>
    <row r="23" spans="2:5" ht="12.75">
      <c r="B23" s="21" t="s">
        <v>15</v>
      </c>
      <c r="C23" s="25">
        <v>2</v>
      </c>
      <c r="D23" s="23">
        <f>(E17+E34)*2%</f>
        <v>105.24066672599999</v>
      </c>
      <c r="E23" s="26"/>
    </row>
    <row r="24" spans="2:5" ht="12.75">
      <c r="B24" s="21" t="s">
        <v>16</v>
      </c>
      <c r="C24" s="27">
        <v>0.5</v>
      </c>
      <c r="D24" s="23">
        <f>(E17+E34)*0.5%</f>
        <v>26.310166681499997</v>
      </c>
      <c r="E24" s="26"/>
    </row>
    <row r="25" spans="2:5" ht="12.75">
      <c r="B25" s="21" t="s">
        <v>27</v>
      </c>
      <c r="C25" s="27"/>
      <c r="D25" s="23">
        <v>100</v>
      </c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5"/>
      <c r="D27" s="29"/>
      <c r="E27" s="26"/>
    </row>
    <row r="28" spans="2:5" ht="12.75">
      <c r="B28" s="30"/>
      <c r="C28" s="31"/>
      <c r="D28" s="29"/>
      <c r="E28" s="26"/>
    </row>
    <row r="29" spans="2:5" ht="13.5" thickBot="1">
      <c r="B29" s="28" t="s">
        <v>17</v>
      </c>
      <c r="C29" s="31"/>
      <c r="D29" s="26"/>
      <c r="E29" s="32">
        <f>SUM(D20:D28)</f>
        <v>1032.4501445934998</v>
      </c>
    </row>
    <row r="30" spans="2:5" ht="12.75">
      <c r="B30" s="33"/>
      <c r="C30" s="34"/>
      <c r="D30" s="19" t="s">
        <v>6</v>
      </c>
      <c r="E30" s="35">
        <f>E17-E29</f>
        <v>3560.680648956499</v>
      </c>
    </row>
    <row r="31" spans="2:5" ht="12.75">
      <c r="B31" s="21"/>
      <c r="C31" s="31"/>
      <c r="D31" s="29"/>
      <c r="E31" s="26"/>
    </row>
    <row r="32" spans="2:5" ht="12.75">
      <c r="B32" s="37" t="s">
        <v>23</v>
      </c>
      <c r="C32" s="55"/>
      <c r="D32" s="29"/>
      <c r="E32" s="26"/>
    </row>
    <row r="33" spans="2:5" ht="12.75">
      <c r="B33" s="37" t="s">
        <v>24</v>
      </c>
      <c r="C33" s="25"/>
      <c r="D33" s="29">
        <f>E12*15%</f>
        <v>617.4675</v>
      </c>
      <c r="E33" s="26"/>
    </row>
    <row r="34" spans="2:5" ht="12.75">
      <c r="B34" s="37" t="s">
        <v>25</v>
      </c>
      <c r="C34" s="25"/>
      <c r="D34" s="29">
        <f>D33*0.0833</f>
        <v>51.435042749999994</v>
      </c>
      <c r="E34" s="26">
        <f>SUM(D33:D34)</f>
        <v>668.90254275</v>
      </c>
    </row>
    <row r="35" spans="2:5" ht="12.75">
      <c r="B35" s="21"/>
      <c r="C35" s="36"/>
      <c r="D35" s="29"/>
      <c r="E35" s="26"/>
    </row>
    <row r="36" spans="2:5" ht="12.75">
      <c r="B36" s="37"/>
      <c r="C36" s="38"/>
      <c r="D36" s="29"/>
      <c r="E36" s="26"/>
    </row>
    <row r="37" spans="2:5" ht="12.75">
      <c r="B37" s="39" t="s">
        <v>18</v>
      </c>
      <c r="C37" s="40"/>
      <c r="D37" s="41"/>
      <c r="E37" s="74">
        <f>SUM(E31:E36)</f>
        <v>668.90254275</v>
      </c>
    </row>
    <row r="38" spans="2:5" ht="12.75">
      <c r="B38" s="42" t="s">
        <v>19</v>
      </c>
      <c r="C38" s="43"/>
      <c r="D38" s="44"/>
      <c r="E38" s="75"/>
    </row>
    <row r="39" spans="2:5" ht="12.75">
      <c r="B39" s="57" t="s">
        <v>20</v>
      </c>
      <c r="C39" s="58"/>
      <c r="D39" s="59"/>
      <c r="E39" s="63">
        <f>E17-E29+E37</f>
        <v>4229.583191706499</v>
      </c>
    </row>
    <row r="40" spans="2:5" ht="13.5" thickBot="1">
      <c r="B40" s="60"/>
      <c r="C40" s="61"/>
      <c r="D40" s="62"/>
      <c r="E40" s="64"/>
    </row>
    <row r="41" spans="2:5" ht="13.5" thickBot="1">
      <c r="B41" s="45"/>
      <c r="C41" s="46"/>
      <c r="D41" s="46"/>
      <c r="E41" s="47"/>
    </row>
    <row r="42" spans="2:5" ht="12.75">
      <c r="B42" s="48"/>
      <c r="C42" s="48"/>
      <c r="D42" s="48"/>
      <c r="E42" s="48"/>
    </row>
  </sheetData>
  <mergeCells count="10">
    <mergeCell ref="B4:E4"/>
    <mergeCell ref="B5:E5"/>
    <mergeCell ref="B6:E6"/>
    <mergeCell ref="B7:E8"/>
    <mergeCell ref="B39:D40"/>
    <mergeCell ref="E39:E40"/>
    <mergeCell ref="B9:E10"/>
    <mergeCell ref="B17:B18"/>
    <mergeCell ref="E17:E18"/>
    <mergeCell ref="E37:E3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2012-06-04T12:48:20Z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